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33 Haldus\Kristel Marksalu_töökaust\Üürilepingud\Liivalao, Tallinn\"/>
    </mc:Choice>
  </mc:AlternateContent>
  <xr:revisionPtr revIDLastSave="0" documentId="13_ncr:1_{0651883F-DAB5-4759-8267-9FF4A6C6E11F}" xr6:coauthVersionLast="47" xr6:coauthVersionMax="47" xr10:uidLastSave="{00000000-0000-0000-0000-000000000000}"/>
  <bookViews>
    <workbookView xWindow="-108" yWindow="-108" windowWidth="30936" windowHeight="16776" tabRatio="842" xr2:uid="{00000000-000D-0000-FFFF-FFFF00000000}"/>
  </bookViews>
  <sheets>
    <sheet name="Lisa 3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9" l="1"/>
  <c r="F24" i="9" s="1"/>
  <c r="F14" i="9"/>
  <c r="H29" i="9"/>
  <c r="G27" i="9"/>
  <c r="H27" i="9"/>
  <c r="H28" i="9" s="1"/>
  <c r="H16" i="9"/>
  <c r="H14" i="9"/>
  <c r="H24" i="9" s="1"/>
  <c r="H26" i="9" s="1"/>
  <c r="G24" i="9"/>
  <c r="G26" i="9" s="1"/>
  <c r="E24" i="9"/>
  <c r="E26" i="9" s="1"/>
  <c r="E27" i="9" s="1"/>
  <c r="F26" i="9" l="1"/>
  <c r="F27" i="9" s="1"/>
  <c r="F28" i="9" s="1"/>
  <c r="F29" i="9" s="1"/>
</calcChain>
</file>

<file path=xl/sharedStrings.xml><?xml version="1.0" encoding="utf-8"?>
<sst xmlns="http://schemas.openxmlformats.org/spreadsheetml/2006/main" count="76" uniqueCount="40">
  <si>
    <t>Territoorium</t>
  </si>
  <si>
    <t>summa kuus</t>
  </si>
  <si>
    <t>Märkused</t>
  </si>
  <si>
    <t>Tehnohooldus</t>
  </si>
  <si>
    <t>Teenuse hinna muutus</t>
  </si>
  <si>
    <t>Tarbimisteenused</t>
  </si>
  <si>
    <t>Elektrienergia</t>
  </si>
  <si>
    <t>Küte (soojusenergia)</t>
  </si>
  <si>
    <t>Vesi ja kanalisatsioon</t>
  </si>
  <si>
    <t>Tugiteenused</t>
  </si>
  <si>
    <t>(allkirjastatud digitaalselt)</t>
  </si>
  <si>
    <t xml:space="preserve">Lisa 3 </t>
  </si>
  <si>
    <t>Hoone(te) netopind (hallatav pind)</t>
  </si>
  <si>
    <r>
      <t>m</t>
    </r>
    <r>
      <rPr>
        <vertAlign val="superscript"/>
        <sz val="11"/>
        <color indexed="8"/>
        <rFont val="Calibri"/>
        <family val="1"/>
        <charset val="186"/>
      </rPr>
      <t>2</t>
    </r>
  </si>
  <si>
    <t>Teenused</t>
  </si>
  <si>
    <r>
      <t>EUR/m</t>
    </r>
    <r>
      <rPr>
        <vertAlign val="superscript"/>
        <sz val="11"/>
        <color indexed="8"/>
        <rFont val="Calibri"/>
        <family val="1"/>
        <charset val="186"/>
      </rPr>
      <t>2</t>
    </r>
  </si>
  <si>
    <t>Muutmise alus</t>
  </si>
  <si>
    <t xml:space="preserve">Kinnisvara haldamine </t>
  </si>
  <si>
    <t>Heakord</t>
  </si>
  <si>
    <t xml:space="preserve">Remonttööd </t>
  </si>
  <si>
    <t xml:space="preserve">Omanikukohustused </t>
  </si>
  <si>
    <t>TEENUSTE TASUD KOKKU</t>
  </si>
  <si>
    <t>Teenuste tasud kokku ilma käibemaksuta (kuus)</t>
  </si>
  <si>
    <t>TEENUSTE TASUD KOOS KÄIBEMAKSUGA (kuus)</t>
  </si>
  <si>
    <t xml:space="preserve">*indekseeritakse vastavalt lepingu punktile 4.3.1.1: tasu summa kuus saadakse nii, et olemasolev tasu summa kuus korrutatakse läbi 31.12 seisuga lõppeva aastase perioodi kohta avaldatud THI protsentuaalse muutusega. 
Indekseerimise arvutuse näide uue tasu summa leidmiseks: olemasolev tasu kuus 150 eurot, 31.12 THI aastane muutus 3,0%. Olemasolev üüri summa 150 eurot * 3,0% = uus üüri summa kuus 154,5 eurot. </t>
  </si>
  <si>
    <t>RKAS</t>
  </si>
  <si>
    <t>Käibemaks</t>
  </si>
  <si>
    <t>Sotsiaalkindlustusamet</t>
  </si>
  <si>
    <t>Liivalao tn 11, Tallinn</t>
  </si>
  <si>
    <t>Indekseerimine* alates 01.01.2028.a, 31.dets THI</t>
  </si>
  <si>
    <t>Teenust ei osutata</t>
  </si>
  <si>
    <t>-</t>
  </si>
  <si>
    <t>Teenuse eest tasumine tegelike kulude alusel, esitatud kulu prognoos</t>
  </si>
  <si>
    <t>TEENUSTE TASUD KOOS KÄIBEMAKSUGA (perioodil)</t>
  </si>
  <si>
    <t>kinnisvara korrashoiuteenuste osutamise lepingule nr KPJ-5/2025-2</t>
  </si>
  <si>
    <t>22.06.2026 - 30.06.2026</t>
  </si>
  <si>
    <t>01.07.2026 - 31.12.2027</t>
  </si>
  <si>
    <t>18 kuud</t>
  </si>
  <si>
    <t>9 päeva</t>
  </si>
  <si>
    <t>Korrashoiuteenuste tasu 22.06.2026 - 31.12.2027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</si>
</sst>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1"/>
      <color indexed="8"/>
      <name val="Calibri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0" tint="-0.499984740745262"/>
      <name val="Times New Roman"/>
      <family val="1"/>
      <charset val="186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1" fillId="0" borderId="1" xfId="0" applyFont="1" applyBorder="1"/>
    <xf numFmtId="0" fontId="3" fillId="2" borderId="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 vertical="top"/>
    </xf>
    <xf numFmtId="0" fontId="4" fillId="0" borderId="0" xfId="0" applyFont="1"/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8" fillId="0" borderId="0" xfId="0" applyFont="1"/>
    <xf numFmtId="0" fontId="9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10" fillId="0" borderId="1" xfId="0" applyFont="1" applyBorder="1"/>
    <xf numFmtId="0" fontId="10" fillId="0" borderId="0" xfId="0" applyFont="1"/>
    <xf numFmtId="0" fontId="10" fillId="0" borderId="15" xfId="0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" xfId="0" applyFont="1" applyBorder="1"/>
    <xf numFmtId="0" fontId="7" fillId="2" borderId="19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" fontId="4" fillId="0" borderId="0" xfId="0" applyNumberFormat="1" applyFont="1" applyAlignment="1">
      <alignment vertical="center"/>
    </xf>
    <xf numFmtId="4" fontId="4" fillId="0" borderId="17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4" fontId="7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top"/>
    </xf>
    <xf numFmtId="0" fontId="7" fillId="0" borderId="0" xfId="0" applyFont="1" applyAlignment="1">
      <alignment horizontal="left"/>
    </xf>
    <xf numFmtId="0" fontId="7" fillId="0" borderId="8" xfId="0" applyFont="1" applyBorder="1"/>
    <xf numFmtId="4" fontId="7" fillId="0" borderId="9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 wrapText="1"/>
    </xf>
    <xf numFmtId="0" fontId="12" fillId="0" borderId="0" xfId="0" applyFont="1"/>
    <xf numFmtId="4" fontId="4" fillId="0" borderId="8" xfId="0" applyNumberFormat="1" applyFont="1" applyBorder="1" applyAlignment="1">
      <alignment horizontal="right" wrapText="1"/>
    </xf>
    <xf numFmtId="4" fontId="4" fillId="0" borderId="9" xfId="0" applyNumberFormat="1" applyFont="1" applyBorder="1"/>
    <xf numFmtId="9" fontId="10" fillId="0" borderId="0" xfId="0" applyNumberFormat="1" applyFont="1" applyAlignment="1">
      <alignment horizontal="left"/>
    </xf>
    <xf numFmtId="4" fontId="7" fillId="0" borderId="8" xfId="0" applyNumberFormat="1" applyFont="1" applyBorder="1"/>
    <xf numFmtId="4" fontId="7" fillId="0" borderId="9" xfId="0" applyNumberFormat="1" applyFont="1" applyBorder="1"/>
    <xf numFmtId="4" fontId="10" fillId="0" borderId="14" xfId="0" applyNumberFormat="1" applyFont="1" applyBorder="1"/>
    <xf numFmtId="4" fontId="7" fillId="0" borderId="0" xfId="0" applyNumberFormat="1" applyFont="1"/>
    <xf numFmtId="4" fontId="10" fillId="0" borderId="0" xfId="0" applyNumberFormat="1" applyFont="1"/>
    <xf numFmtId="0" fontId="13" fillId="0" borderId="0" xfId="0" applyFont="1"/>
    <xf numFmtId="0" fontId="10" fillId="2" borderId="2" xfId="0" applyFont="1" applyFill="1" applyBorder="1"/>
    <xf numFmtId="0" fontId="7" fillId="2" borderId="29" xfId="0" applyFont="1" applyFill="1" applyBorder="1"/>
    <xf numFmtId="0" fontId="7" fillId="2" borderId="16" xfId="0" applyFont="1" applyFill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/>
    <xf numFmtId="2" fontId="7" fillId="3" borderId="10" xfId="0" applyNumberFormat="1" applyFont="1" applyFill="1" applyBorder="1"/>
    <xf numFmtId="4" fontId="7" fillId="3" borderId="12" xfId="0" applyNumberFormat="1" applyFont="1" applyFill="1" applyBorder="1" applyAlignment="1">
      <alignment horizontal="right"/>
    </xf>
    <xf numFmtId="0" fontId="4" fillId="3" borderId="18" xfId="0" applyFont="1" applyFill="1" applyBorder="1"/>
    <xf numFmtId="0" fontId="4" fillId="3" borderId="12" xfId="0" applyFont="1" applyFill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12" fillId="0" borderId="20" xfId="0" applyNumberFormat="1" applyFont="1" applyBorder="1" applyAlignment="1">
      <alignment horizontal="right"/>
    </xf>
    <xf numFmtId="2" fontId="14" fillId="0" borderId="20" xfId="0" applyNumberFormat="1" applyFont="1" applyBorder="1" applyAlignment="1">
      <alignment horizontal="right"/>
    </xf>
    <xf numFmtId="2" fontId="12" fillId="0" borderId="5" xfId="0" applyNumberFormat="1" applyFont="1" applyBorder="1" applyAlignment="1">
      <alignment horizontal="right"/>
    </xf>
    <xf numFmtId="2" fontId="14" fillId="0" borderId="5" xfId="0" applyNumberFormat="1" applyFont="1" applyBorder="1" applyAlignment="1">
      <alignment horizontal="right"/>
    </xf>
    <xf numFmtId="0" fontId="4" fillId="0" borderId="15" xfId="0" applyFont="1" applyBorder="1"/>
    <xf numFmtId="0" fontId="4" fillId="0" borderId="7" xfId="0" applyFont="1" applyBorder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left" wrapText="1"/>
    </xf>
    <xf numFmtId="4" fontId="7" fillId="0" borderId="13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7" fillId="0" borderId="0" xfId="0" applyFont="1" applyBorder="1"/>
    <xf numFmtId="2" fontId="14" fillId="0" borderId="6" xfId="0" applyNumberFormat="1" applyFont="1" applyBorder="1" applyAlignment="1">
      <alignment horizontal="right"/>
    </xf>
    <xf numFmtId="2" fontId="14" fillId="0" borderId="4" xfId="0" applyNumberFormat="1" applyFont="1" applyBorder="1" applyAlignment="1">
      <alignment horizontal="right"/>
    </xf>
    <xf numFmtId="0" fontId="15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15" xfId="0" applyFont="1" applyBorder="1"/>
    <xf numFmtId="0" fontId="4" fillId="0" borderId="7" xfId="0" applyFont="1" applyBorder="1"/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left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</cellXfs>
  <cellStyles count="2">
    <cellStyle name="Normaallaad" xfId="0" builtinId="0"/>
    <cellStyle name="Normaallaad 4" xfId="1" xr:uid="{00000000-0005-0000-0000-000001000000}"/>
  </cellStyles>
  <dxfs count="0"/>
  <tableStyles count="1" defaultTableStyle="TableStyleMedium9" defaultPivotStyle="PivotStyleLight16">
    <tableStyle name="Invisible" pivot="0" table="0" count="0" xr9:uid="{867E3764-8A3A-4198-BEB1-3264CC5A8C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6303-18AB-4AA1-813A-58BC89C9E909}">
  <sheetPr>
    <tabColor theme="0" tint="-4.9989318521683403E-2"/>
  </sheetPr>
  <dimension ref="B1:R35"/>
  <sheetViews>
    <sheetView tabSelected="1" zoomScale="90" zoomScaleNormal="90" workbookViewId="0">
      <selection activeCell="N31" sqref="N31"/>
    </sheetView>
  </sheetViews>
  <sheetFormatPr defaultRowHeight="13.8" x14ac:dyDescent="0.25"/>
  <cols>
    <col min="1" max="1" width="9.109375" style="5"/>
    <col min="2" max="2" width="7" style="5" customWidth="1"/>
    <col min="3" max="3" width="9.33203125" style="5" customWidth="1"/>
    <col min="4" max="4" width="42.5546875" style="5" customWidth="1"/>
    <col min="5" max="8" width="13.5546875" style="5" customWidth="1"/>
    <col min="9" max="9" width="29.88671875" style="5" customWidth="1"/>
    <col min="10" max="10" width="34.109375" style="5" customWidth="1"/>
    <col min="11" max="15" width="11.109375" style="5" customWidth="1"/>
    <col min="16" max="256" width="9.109375" style="5"/>
    <col min="257" max="257" width="5.88671875" style="5" customWidth="1"/>
    <col min="258" max="258" width="7.5546875" style="5" customWidth="1"/>
    <col min="259" max="259" width="5.44140625" style="5" customWidth="1"/>
    <col min="260" max="260" width="42.5546875" style="5" customWidth="1"/>
    <col min="261" max="261" width="17.109375" style="5" customWidth="1"/>
    <col min="262" max="262" width="17.88671875" style="5" customWidth="1"/>
    <col min="263" max="263" width="27.88671875" style="5" customWidth="1"/>
    <col min="264" max="264" width="29.109375" style="5" customWidth="1"/>
    <col min="265" max="271" width="11.109375" style="5" customWidth="1"/>
    <col min="272" max="512" width="9.109375" style="5"/>
    <col min="513" max="513" width="5.88671875" style="5" customWidth="1"/>
    <col min="514" max="514" width="7.5546875" style="5" customWidth="1"/>
    <col min="515" max="515" width="5.44140625" style="5" customWidth="1"/>
    <col min="516" max="516" width="42.5546875" style="5" customWidth="1"/>
    <col min="517" max="517" width="17.109375" style="5" customWidth="1"/>
    <col min="518" max="518" width="17.88671875" style="5" customWidth="1"/>
    <col min="519" max="519" width="27.88671875" style="5" customWidth="1"/>
    <col min="520" max="520" width="29.109375" style="5" customWidth="1"/>
    <col min="521" max="527" width="11.109375" style="5" customWidth="1"/>
    <col min="528" max="768" width="9.109375" style="5"/>
    <col min="769" max="769" width="5.88671875" style="5" customWidth="1"/>
    <col min="770" max="770" width="7.5546875" style="5" customWidth="1"/>
    <col min="771" max="771" width="5.44140625" style="5" customWidth="1"/>
    <col min="772" max="772" width="42.5546875" style="5" customWidth="1"/>
    <col min="773" max="773" width="17.109375" style="5" customWidth="1"/>
    <col min="774" max="774" width="17.88671875" style="5" customWidth="1"/>
    <col min="775" max="775" width="27.88671875" style="5" customWidth="1"/>
    <col min="776" max="776" width="29.109375" style="5" customWidth="1"/>
    <col min="777" max="783" width="11.109375" style="5" customWidth="1"/>
    <col min="784" max="1024" width="9.109375" style="5"/>
    <col min="1025" max="1025" width="5.88671875" style="5" customWidth="1"/>
    <col min="1026" max="1026" width="7.5546875" style="5" customWidth="1"/>
    <col min="1027" max="1027" width="5.44140625" style="5" customWidth="1"/>
    <col min="1028" max="1028" width="42.5546875" style="5" customWidth="1"/>
    <col min="1029" max="1029" width="17.109375" style="5" customWidth="1"/>
    <col min="1030" max="1030" width="17.88671875" style="5" customWidth="1"/>
    <col min="1031" max="1031" width="27.88671875" style="5" customWidth="1"/>
    <col min="1032" max="1032" width="29.109375" style="5" customWidth="1"/>
    <col min="1033" max="1039" width="11.109375" style="5" customWidth="1"/>
    <col min="1040" max="1280" width="9.109375" style="5"/>
    <col min="1281" max="1281" width="5.88671875" style="5" customWidth="1"/>
    <col min="1282" max="1282" width="7.5546875" style="5" customWidth="1"/>
    <col min="1283" max="1283" width="5.44140625" style="5" customWidth="1"/>
    <col min="1284" max="1284" width="42.5546875" style="5" customWidth="1"/>
    <col min="1285" max="1285" width="17.109375" style="5" customWidth="1"/>
    <col min="1286" max="1286" width="17.88671875" style="5" customWidth="1"/>
    <col min="1287" max="1287" width="27.88671875" style="5" customWidth="1"/>
    <col min="1288" max="1288" width="29.109375" style="5" customWidth="1"/>
    <col min="1289" max="1295" width="11.109375" style="5" customWidth="1"/>
    <col min="1296" max="1536" width="9.109375" style="5"/>
    <col min="1537" max="1537" width="5.88671875" style="5" customWidth="1"/>
    <col min="1538" max="1538" width="7.5546875" style="5" customWidth="1"/>
    <col min="1539" max="1539" width="5.44140625" style="5" customWidth="1"/>
    <col min="1540" max="1540" width="42.5546875" style="5" customWidth="1"/>
    <col min="1541" max="1541" width="17.109375" style="5" customWidth="1"/>
    <col min="1542" max="1542" width="17.88671875" style="5" customWidth="1"/>
    <col min="1543" max="1543" width="27.88671875" style="5" customWidth="1"/>
    <col min="1544" max="1544" width="29.109375" style="5" customWidth="1"/>
    <col min="1545" max="1551" width="11.109375" style="5" customWidth="1"/>
    <col min="1552" max="1792" width="9.109375" style="5"/>
    <col min="1793" max="1793" width="5.88671875" style="5" customWidth="1"/>
    <col min="1794" max="1794" width="7.5546875" style="5" customWidth="1"/>
    <col min="1795" max="1795" width="5.44140625" style="5" customWidth="1"/>
    <col min="1796" max="1796" width="42.5546875" style="5" customWidth="1"/>
    <col min="1797" max="1797" width="17.109375" style="5" customWidth="1"/>
    <col min="1798" max="1798" width="17.88671875" style="5" customWidth="1"/>
    <col min="1799" max="1799" width="27.88671875" style="5" customWidth="1"/>
    <col min="1800" max="1800" width="29.109375" style="5" customWidth="1"/>
    <col min="1801" max="1807" width="11.109375" style="5" customWidth="1"/>
    <col min="1808" max="2048" width="9.109375" style="5"/>
    <col min="2049" max="2049" width="5.88671875" style="5" customWidth="1"/>
    <col min="2050" max="2050" width="7.5546875" style="5" customWidth="1"/>
    <col min="2051" max="2051" width="5.44140625" style="5" customWidth="1"/>
    <col min="2052" max="2052" width="42.5546875" style="5" customWidth="1"/>
    <col min="2053" max="2053" width="17.109375" style="5" customWidth="1"/>
    <col min="2054" max="2054" width="17.88671875" style="5" customWidth="1"/>
    <col min="2055" max="2055" width="27.88671875" style="5" customWidth="1"/>
    <col min="2056" max="2056" width="29.109375" style="5" customWidth="1"/>
    <col min="2057" max="2063" width="11.109375" style="5" customWidth="1"/>
    <col min="2064" max="2304" width="9.109375" style="5"/>
    <col min="2305" max="2305" width="5.88671875" style="5" customWidth="1"/>
    <col min="2306" max="2306" width="7.5546875" style="5" customWidth="1"/>
    <col min="2307" max="2307" width="5.44140625" style="5" customWidth="1"/>
    <col min="2308" max="2308" width="42.5546875" style="5" customWidth="1"/>
    <col min="2309" max="2309" width="17.109375" style="5" customWidth="1"/>
    <col min="2310" max="2310" width="17.88671875" style="5" customWidth="1"/>
    <col min="2311" max="2311" width="27.88671875" style="5" customWidth="1"/>
    <col min="2312" max="2312" width="29.109375" style="5" customWidth="1"/>
    <col min="2313" max="2319" width="11.109375" style="5" customWidth="1"/>
    <col min="2320" max="2560" width="9.109375" style="5"/>
    <col min="2561" max="2561" width="5.88671875" style="5" customWidth="1"/>
    <col min="2562" max="2562" width="7.5546875" style="5" customWidth="1"/>
    <col min="2563" max="2563" width="5.44140625" style="5" customWidth="1"/>
    <col min="2564" max="2564" width="42.5546875" style="5" customWidth="1"/>
    <col min="2565" max="2565" width="17.109375" style="5" customWidth="1"/>
    <col min="2566" max="2566" width="17.88671875" style="5" customWidth="1"/>
    <col min="2567" max="2567" width="27.88671875" style="5" customWidth="1"/>
    <col min="2568" max="2568" width="29.109375" style="5" customWidth="1"/>
    <col min="2569" max="2575" width="11.109375" style="5" customWidth="1"/>
    <col min="2576" max="2816" width="9.109375" style="5"/>
    <col min="2817" max="2817" width="5.88671875" style="5" customWidth="1"/>
    <col min="2818" max="2818" width="7.5546875" style="5" customWidth="1"/>
    <col min="2819" max="2819" width="5.44140625" style="5" customWidth="1"/>
    <col min="2820" max="2820" width="42.5546875" style="5" customWidth="1"/>
    <col min="2821" max="2821" width="17.109375" style="5" customWidth="1"/>
    <col min="2822" max="2822" width="17.88671875" style="5" customWidth="1"/>
    <col min="2823" max="2823" width="27.88671875" style="5" customWidth="1"/>
    <col min="2824" max="2824" width="29.109375" style="5" customWidth="1"/>
    <col min="2825" max="2831" width="11.109375" style="5" customWidth="1"/>
    <col min="2832" max="3072" width="9.109375" style="5"/>
    <col min="3073" max="3073" width="5.88671875" style="5" customWidth="1"/>
    <col min="3074" max="3074" width="7.5546875" style="5" customWidth="1"/>
    <col min="3075" max="3075" width="5.44140625" style="5" customWidth="1"/>
    <col min="3076" max="3076" width="42.5546875" style="5" customWidth="1"/>
    <col min="3077" max="3077" width="17.109375" style="5" customWidth="1"/>
    <col min="3078" max="3078" width="17.88671875" style="5" customWidth="1"/>
    <col min="3079" max="3079" width="27.88671875" style="5" customWidth="1"/>
    <col min="3080" max="3080" width="29.109375" style="5" customWidth="1"/>
    <col min="3081" max="3087" width="11.109375" style="5" customWidth="1"/>
    <col min="3088" max="3328" width="9.109375" style="5"/>
    <col min="3329" max="3329" width="5.88671875" style="5" customWidth="1"/>
    <col min="3330" max="3330" width="7.5546875" style="5" customWidth="1"/>
    <col min="3331" max="3331" width="5.44140625" style="5" customWidth="1"/>
    <col min="3332" max="3332" width="42.5546875" style="5" customWidth="1"/>
    <col min="3333" max="3333" width="17.109375" style="5" customWidth="1"/>
    <col min="3334" max="3334" width="17.88671875" style="5" customWidth="1"/>
    <col min="3335" max="3335" width="27.88671875" style="5" customWidth="1"/>
    <col min="3336" max="3336" width="29.109375" style="5" customWidth="1"/>
    <col min="3337" max="3343" width="11.109375" style="5" customWidth="1"/>
    <col min="3344" max="3584" width="9.109375" style="5"/>
    <col min="3585" max="3585" width="5.88671875" style="5" customWidth="1"/>
    <col min="3586" max="3586" width="7.5546875" style="5" customWidth="1"/>
    <col min="3587" max="3587" width="5.44140625" style="5" customWidth="1"/>
    <col min="3588" max="3588" width="42.5546875" style="5" customWidth="1"/>
    <col min="3589" max="3589" width="17.109375" style="5" customWidth="1"/>
    <col min="3590" max="3590" width="17.88671875" style="5" customWidth="1"/>
    <col min="3591" max="3591" width="27.88671875" style="5" customWidth="1"/>
    <col min="3592" max="3592" width="29.109375" style="5" customWidth="1"/>
    <col min="3593" max="3599" width="11.109375" style="5" customWidth="1"/>
    <col min="3600" max="3840" width="9.109375" style="5"/>
    <col min="3841" max="3841" width="5.88671875" style="5" customWidth="1"/>
    <col min="3842" max="3842" width="7.5546875" style="5" customWidth="1"/>
    <col min="3843" max="3843" width="5.44140625" style="5" customWidth="1"/>
    <col min="3844" max="3844" width="42.5546875" style="5" customWidth="1"/>
    <col min="3845" max="3845" width="17.109375" style="5" customWidth="1"/>
    <col min="3846" max="3846" width="17.88671875" style="5" customWidth="1"/>
    <col min="3847" max="3847" width="27.88671875" style="5" customWidth="1"/>
    <col min="3848" max="3848" width="29.109375" style="5" customWidth="1"/>
    <col min="3849" max="3855" width="11.109375" style="5" customWidth="1"/>
    <col min="3856" max="4096" width="9.109375" style="5"/>
    <col min="4097" max="4097" width="5.88671875" style="5" customWidth="1"/>
    <col min="4098" max="4098" width="7.5546875" style="5" customWidth="1"/>
    <col min="4099" max="4099" width="5.44140625" style="5" customWidth="1"/>
    <col min="4100" max="4100" width="42.5546875" style="5" customWidth="1"/>
    <col min="4101" max="4101" width="17.109375" style="5" customWidth="1"/>
    <col min="4102" max="4102" width="17.88671875" style="5" customWidth="1"/>
    <col min="4103" max="4103" width="27.88671875" style="5" customWidth="1"/>
    <col min="4104" max="4104" width="29.109375" style="5" customWidth="1"/>
    <col min="4105" max="4111" width="11.109375" style="5" customWidth="1"/>
    <col min="4112" max="4352" width="9.109375" style="5"/>
    <col min="4353" max="4353" width="5.88671875" style="5" customWidth="1"/>
    <col min="4354" max="4354" width="7.5546875" style="5" customWidth="1"/>
    <col min="4355" max="4355" width="5.44140625" style="5" customWidth="1"/>
    <col min="4356" max="4356" width="42.5546875" style="5" customWidth="1"/>
    <col min="4357" max="4357" width="17.109375" style="5" customWidth="1"/>
    <col min="4358" max="4358" width="17.88671875" style="5" customWidth="1"/>
    <col min="4359" max="4359" width="27.88671875" style="5" customWidth="1"/>
    <col min="4360" max="4360" width="29.109375" style="5" customWidth="1"/>
    <col min="4361" max="4367" width="11.109375" style="5" customWidth="1"/>
    <col min="4368" max="4608" width="9.109375" style="5"/>
    <col min="4609" max="4609" width="5.88671875" style="5" customWidth="1"/>
    <col min="4610" max="4610" width="7.5546875" style="5" customWidth="1"/>
    <col min="4611" max="4611" width="5.44140625" style="5" customWidth="1"/>
    <col min="4612" max="4612" width="42.5546875" style="5" customWidth="1"/>
    <col min="4613" max="4613" width="17.109375" style="5" customWidth="1"/>
    <col min="4614" max="4614" width="17.88671875" style="5" customWidth="1"/>
    <col min="4615" max="4615" width="27.88671875" style="5" customWidth="1"/>
    <col min="4616" max="4616" width="29.109375" style="5" customWidth="1"/>
    <col min="4617" max="4623" width="11.109375" style="5" customWidth="1"/>
    <col min="4624" max="4864" width="9.109375" style="5"/>
    <col min="4865" max="4865" width="5.88671875" style="5" customWidth="1"/>
    <col min="4866" max="4866" width="7.5546875" style="5" customWidth="1"/>
    <col min="4867" max="4867" width="5.44140625" style="5" customWidth="1"/>
    <col min="4868" max="4868" width="42.5546875" style="5" customWidth="1"/>
    <col min="4869" max="4869" width="17.109375" style="5" customWidth="1"/>
    <col min="4870" max="4870" width="17.88671875" style="5" customWidth="1"/>
    <col min="4871" max="4871" width="27.88671875" style="5" customWidth="1"/>
    <col min="4872" max="4872" width="29.109375" style="5" customWidth="1"/>
    <col min="4873" max="4879" width="11.109375" style="5" customWidth="1"/>
    <col min="4880" max="5120" width="9.109375" style="5"/>
    <col min="5121" max="5121" width="5.88671875" style="5" customWidth="1"/>
    <col min="5122" max="5122" width="7.5546875" style="5" customWidth="1"/>
    <col min="5123" max="5123" width="5.44140625" style="5" customWidth="1"/>
    <col min="5124" max="5124" width="42.5546875" style="5" customWidth="1"/>
    <col min="5125" max="5125" width="17.109375" style="5" customWidth="1"/>
    <col min="5126" max="5126" width="17.88671875" style="5" customWidth="1"/>
    <col min="5127" max="5127" width="27.88671875" style="5" customWidth="1"/>
    <col min="5128" max="5128" width="29.109375" style="5" customWidth="1"/>
    <col min="5129" max="5135" width="11.109375" style="5" customWidth="1"/>
    <col min="5136" max="5376" width="9.109375" style="5"/>
    <col min="5377" max="5377" width="5.88671875" style="5" customWidth="1"/>
    <col min="5378" max="5378" width="7.5546875" style="5" customWidth="1"/>
    <col min="5379" max="5379" width="5.44140625" style="5" customWidth="1"/>
    <col min="5380" max="5380" width="42.5546875" style="5" customWidth="1"/>
    <col min="5381" max="5381" width="17.109375" style="5" customWidth="1"/>
    <col min="5382" max="5382" width="17.88671875" style="5" customWidth="1"/>
    <col min="5383" max="5383" width="27.88671875" style="5" customWidth="1"/>
    <col min="5384" max="5384" width="29.109375" style="5" customWidth="1"/>
    <col min="5385" max="5391" width="11.109375" style="5" customWidth="1"/>
    <col min="5392" max="5632" width="9.109375" style="5"/>
    <col min="5633" max="5633" width="5.88671875" style="5" customWidth="1"/>
    <col min="5634" max="5634" width="7.5546875" style="5" customWidth="1"/>
    <col min="5635" max="5635" width="5.44140625" style="5" customWidth="1"/>
    <col min="5636" max="5636" width="42.5546875" style="5" customWidth="1"/>
    <col min="5637" max="5637" width="17.109375" style="5" customWidth="1"/>
    <col min="5638" max="5638" width="17.88671875" style="5" customWidth="1"/>
    <col min="5639" max="5639" width="27.88671875" style="5" customWidth="1"/>
    <col min="5640" max="5640" width="29.109375" style="5" customWidth="1"/>
    <col min="5641" max="5647" width="11.109375" style="5" customWidth="1"/>
    <col min="5648" max="5888" width="9.109375" style="5"/>
    <col min="5889" max="5889" width="5.88671875" style="5" customWidth="1"/>
    <col min="5890" max="5890" width="7.5546875" style="5" customWidth="1"/>
    <col min="5891" max="5891" width="5.44140625" style="5" customWidth="1"/>
    <col min="5892" max="5892" width="42.5546875" style="5" customWidth="1"/>
    <col min="5893" max="5893" width="17.109375" style="5" customWidth="1"/>
    <col min="5894" max="5894" width="17.88671875" style="5" customWidth="1"/>
    <col min="5895" max="5895" width="27.88671875" style="5" customWidth="1"/>
    <col min="5896" max="5896" width="29.109375" style="5" customWidth="1"/>
    <col min="5897" max="5903" width="11.109375" style="5" customWidth="1"/>
    <col min="5904" max="6144" width="9.109375" style="5"/>
    <col min="6145" max="6145" width="5.88671875" style="5" customWidth="1"/>
    <col min="6146" max="6146" width="7.5546875" style="5" customWidth="1"/>
    <col min="6147" max="6147" width="5.44140625" style="5" customWidth="1"/>
    <col min="6148" max="6148" width="42.5546875" style="5" customWidth="1"/>
    <col min="6149" max="6149" width="17.109375" style="5" customWidth="1"/>
    <col min="6150" max="6150" width="17.88671875" style="5" customWidth="1"/>
    <col min="6151" max="6151" width="27.88671875" style="5" customWidth="1"/>
    <col min="6152" max="6152" width="29.109375" style="5" customWidth="1"/>
    <col min="6153" max="6159" width="11.109375" style="5" customWidth="1"/>
    <col min="6160" max="6400" width="9.109375" style="5"/>
    <col min="6401" max="6401" width="5.88671875" style="5" customWidth="1"/>
    <col min="6402" max="6402" width="7.5546875" style="5" customWidth="1"/>
    <col min="6403" max="6403" width="5.44140625" style="5" customWidth="1"/>
    <col min="6404" max="6404" width="42.5546875" style="5" customWidth="1"/>
    <col min="6405" max="6405" width="17.109375" style="5" customWidth="1"/>
    <col min="6406" max="6406" width="17.88671875" style="5" customWidth="1"/>
    <col min="6407" max="6407" width="27.88671875" style="5" customWidth="1"/>
    <col min="6408" max="6408" width="29.109375" style="5" customWidth="1"/>
    <col min="6409" max="6415" width="11.109375" style="5" customWidth="1"/>
    <col min="6416" max="6656" width="9.109375" style="5"/>
    <col min="6657" max="6657" width="5.88671875" style="5" customWidth="1"/>
    <col min="6658" max="6658" width="7.5546875" style="5" customWidth="1"/>
    <col min="6659" max="6659" width="5.44140625" style="5" customWidth="1"/>
    <col min="6660" max="6660" width="42.5546875" style="5" customWidth="1"/>
    <col min="6661" max="6661" width="17.109375" style="5" customWidth="1"/>
    <col min="6662" max="6662" width="17.88671875" style="5" customWidth="1"/>
    <col min="6663" max="6663" width="27.88671875" style="5" customWidth="1"/>
    <col min="6664" max="6664" width="29.109375" style="5" customWidth="1"/>
    <col min="6665" max="6671" width="11.109375" style="5" customWidth="1"/>
    <col min="6672" max="6912" width="9.109375" style="5"/>
    <col min="6913" max="6913" width="5.88671875" style="5" customWidth="1"/>
    <col min="6914" max="6914" width="7.5546875" style="5" customWidth="1"/>
    <col min="6915" max="6915" width="5.44140625" style="5" customWidth="1"/>
    <col min="6916" max="6916" width="42.5546875" style="5" customWidth="1"/>
    <col min="6917" max="6917" width="17.109375" style="5" customWidth="1"/>
    <col min="6918" max="6918" width="17.88671875" style="5" customWidth="1"/>
    <col min="6919" max="6919" width="27.88671875" style="5" customWidth="1"/>
    <col min="6920" max="6920" width="29.109375" style="5" customWidth="1"/>
    <col min="6921" max="6927" width="11.109375" style="5" customWidth="1"/>
    <col min="6928" max="7168" width="9.109375" style="5"/>
    <col min="7169" max="7169" width="5.88671875" style="5" customWidth="1"/>
    <col min="7170" max="7170" width="7.5546875" style="5" customWidth="1"/>
    <col min="7171" max="7171" width="5.44140625" style="5" customWidth="1"/>
    <col min="7172" max="7172" width="42.5546875" style="5" customWidth="1"/>
    <col min="7173" max="7173" width="17.109375" style="5" customWidth="1"/>
    <col min="7174" max="7174" width="17.88671875" style="5" customWidth="1"/>
    <col min="7175" max="7175" width="27.88671875" style="5" customWidth="1"/>
    <col min="7176" max="7176" width="29.109375" style="5" customWidth="1"/>
    <col min="7177" max="7183" width="11.109375" style="5" customWidth="1"/>
    <col min="7184" max="7424" width="9.109375" style="5"/>
    <col min="7425" max="7425" width="5.88671875" style="5" customWidth="1"/>
    <col min="7426" max="7426" width="7.5546875" style="5" customWidth="1"/>
    <col min="7427" max="7427" width="5.44140625" style="5" customWidth="1"/>
    <col min="7428" max="7428" width="42.5546875" style="5" customWidth="1"/>
    <col min="7429" max="7429" width="17.109375" style="5" customWidth="1"/>
    <col min="7430" max="7430" width="17.88671875" style="5" customWidth="1"/>
    <col min="7431" max="7431" width="27.88671875" style="5" customWidth="1"/>
    <col min="7432" max="7432" width="29.109375" style="5" customWidth="1"/>
    <col min="7433" max="7439" width="11.109375" style="5" customWidth="1"/>
    <col min="7440" max="7680" width="9.109375" style="5"/>
    <col min="7681" max="7681" width="5.88671875" style="5" customWidth="1"/>
    <col min="7682" max="7682" width="7.5546875" style="5" customWidth="1"/>
    <col min="7683" max="7683" width="5.44140625" style="5" customWidth="1"/>
    <col min="7684" max="7684" width="42.5546875" style="5" customWidth="1"/>
    <col min="7685" max="7685" width="17.109375" style="5" customWidth="1"/>
    <col min="7686" max="7686" width="17.88671875" style="5" customWidth="1"/>
    <col min="7687" max="7687" width="27.88671875" style="5" customWidth="1"/>
    <col min="7688" max="7688" width="29.109375" style="5" customWidth="1"/>
    <col min="7689" max="7695" width="11.109375" style="5" customWidth="1"/>
    <col min="7696" max="7936" width="9.109375" style="5"/>
    <col min="7937" max="7937" width="5.88671875" style="5" customWidth="1"/>
    <col min="7938" max="7938" width="7.5546875" style="5" customWidth="1"/>
    <col min="7939" max="7939" width="5.44140625" style="5" customWidth="1"/>
    <col min="7940" max="7940" width="42.5546875" style="5" customWidth="1"/>
    <col min="7941" max="7941" width="17.109375" style="5" customWidth="1"/>
    <col min="7942" max="7942" width="17.88671875" style="5" customWidth="1"/>
    <col min="7943" max="7943" width="27.88671875" style="5" customWidth="1"/>
    <col min="7944" max="7944" width="29.109375" style="5" customWidth="1"/>
    <col min="7945" max="7951" width="11.109375" style="5" customWidth="1"/>
    <col min="7952" max="8192" width="9.109375" style="5"/>
    <col min="8193" max="8193" width="5.88671875" style="5" customWidth="1"/>
    <col min="8194" max="8194" width="7.5546875" style="5" customWidth="1"/>
    <col min="8195" max="8195" width="5.44140625" style="5" customWidth="1"/>
    <col min="8196" max="8196" width="42.5546875" style="5" customWidth="1"/>
    <col min="8197" max="8197" width="17.109375" style="5" customWidth="1"/>
    <col min="8198" max="8198" width="17.88671875" style="5" customWidth="1"/>
    <col min="8199" max="8199" width="27.88671875" style="5" customWidth="1"/>
    <col min="8200" max="8200" width="29.109375" style="5" customWidth="1"/>
    <col min="8201" max="8207" width="11.109375" style="5" customWidth="1"/>
    <col min="8208" max="8448" width="9.109375" style="5"/>
    <col min="8449" max="8449" width="5.88671875" style="5" customWidth="1"/>
    <col min="8450" max="8450" width="7.5546875" style="5" customWidth="1"/>
    <col min="8451" max="8451" width="5.44140625" style="5" customWidth="1"/>
    <col min="8452" max="8452" width="42.5546875" style="5" customWidth="1"/>
    <col min="8453" max="8453" width="17.109375" style="5" customWidth="1"/>
    <col min="8454" max="8454" width="17.88671875" style="5" customWidth="1"/>
    <col min="8455" max="8455" width="27.88671875" style="5" customWidth="1"/>
    <col min="8456" max="8456" width="29.109375" style="5" customWidth="1"/>
    <col min="8457" max="8463" width="11.109375" style="5" customWidth="1"/>
    <col min="8464" max="8704" width="9.109375" style="5"/>
    <col min="8705" max="8705" width="5.88671875" style="5" customWidth="1"/>
    <col min="8706" max="8706" width="7.5546875" style="5" customWidth="1"/>
    <col min="8707" max="8707" width="5.44140625" style="5" customWidth="1"/>
    <col min="8708" max="8708" width="42.5546875" style="5" customWidth="1"/>
    <col min="8709" max="8709" width="17.109375" style="5" customWidth="1"/>
    <col min="8710" max="8710" width="17.88671875" style="5" customWidth="1"/>
    <col min="8711" max="8711" width="27.88671875" style="5" customWidth="1"/>
    <col min="8712" max="8712" width="29.109375" style="5" customWidth="1"/>
    <col min="8713" max="8719" width="11.109375" style="5" customWidth="1"/>
    <col min="8720" max="8960" width="9.109375" style="5"/>
    <col min="8961" max="8961" width="5.88671875" style="5" customWidth="1"/>
    <col min="8962" max="8962" width="7.5546875" style="5" customWidth="1"/>
    <col min="8963" max="8963" width="5.44140625" style="5" customWidth="1"/>
    <col min="8964" max="8964" width="42.5546875" style="5" customWidth="1"/>
    <col min="8965" max="8965" width="17.109375" style="5" customWidth="1"/>
    <col min="8966" max="8966" width="17.88671875" style="5" customWidth="1"/>
    <col min="8967" max="8967" width="27.88671875" style="5" customWidth="1"/>
    <col min="8968" max="8968" width="29.109375" style="5" customWidth="1"/>
    <col min="8969" max="8975" width="11.109375" style="5" customWidth="1"/>
    <col min="8976" max="9216" width="9.109375" style="5"/>
    <col min="9217" max="9217" width="5.88671875" style="5" customWidth="1"/>
    <col min="9218" max="9218" width="7.5546875" style="5" customWidth="1"/>
    <col min="9219" max="9219" width="5.44140625" style="5" customWidth="1"/>
    <col min="9220" max="9220" width="42.5546875" style="5" customWidth="1"/>
    <col min="9221" max="9221" width="17.109375" style="5" customWidth="1"/>
    <col min="9222" max="9222" width="17.88671875" style="5" customWidth="1"/>
    <col min="9223" max="9223" width="27.88671875" style="5" customWidth="1"/>
    <col min="9224" max="9224" width="29.109375" style="5" customWidth="1"/>
    <col min="9225" max="9231" width="11.109375" style="5" customWidth="1"/>
    <col min="9232" max="9472" width="9.109375" style="5"/>
    <col min="9473" max="9473" width="5.88671875" style="5" customWidth="1"/>
    <col min="9474" max="9474" width="7.5546875" style="5" customWidth="1"/>
    <col min="9475" max="9475" width="5.44140625" style="5" customWidth="1"/>
    <col min="9476" max="9476" width="42.5546875" style="5" customWidth="1"/>
    <col min="9477" max="9477" width="17.109375" style="5" customWidth="1"/>
    <col min="9478" max="9478" width="17.88671875" style="5" customWidth="1"/>
    <col min="9479" max="9479" width="27.88671875" style="5" customWidth="1"/>
    <col min="9480" max="9480" width="29.109375" style="5" customWidth="1"/>
    <col min="9481" max="9487" width="11.109375" style="5" customWidth="1"/>
    <col min="9488" max="9728" width="9.109375" style="5"/>
    <col min="9729" max="9729" width="5.88671875" style="5" customWidth="1"/>
    <col min="9730" max="9730" width="7.5546875" style="5" customWidth="1"/>
    <col min="9731" max="9731" width="5.44140625" style="5" customWidth="1"/>
    <col min="9732" max="9732" width="42.5546875" style="5" customWidth="1"/>
    <col min="9733" max="9733" width="17.109375" style="5" customWidth="1"/>
    <col min="9734" max="9734" width="17.88671875" style="5" customWidth="1"/>
    <col min="9735" max="9735" width="27.88671875" style="5" customWidth="1"/>
    <col min="9736" max="9736" width="29.109375" style="5" customWidth="1"/>
    <col min="9737" max="9743" width="11.109375" style="5" customWidth="1"/>
    <col min="9744" max="9984" width="9.109375" style="5"/>
    <col min="9985" max="9985" width="5.88671875" style="5" customWidth="1"/>
    <col min="9986" max="9986" width="7.5546875" style="5" customWidth="1"/>
    <col min="9987" max="9987" width="5.44140625" style="5" customWidth="1"/>
    <col min="9988" max="9988" width="42.5546875" style="5" customWidth="1"/>
    <col min="9989" max="9989" width="17.109375" style="5" customWidth="1"/>
    <col min="9990" max="9990" width="17.88671875" style="5" customWidth="1"/>
    <col min="9991" max="9991" width="27.88671875" style="5" customWidth="1"/>
    <col min="9992" max="9992" width="29.109375" style="5" customWidth="1"/>
    <col min="9993" max="9999" width="11.109375" style="5" customWidth="1"/>
    <col min="10000" max="10240" width="9.109375" style="5"/>
    <col min="10241" max="10241" width="5.88671875" style="5" customWidth="1"/>
    <col min="10242" max="10242" width="7.5546875" style="5" customWidth="1"/>
    <col min="10243" max="10243" width="5.44140625" style="5" customWidth="1"/>
    <col min="10244" max="10244" width="42.5546875" style="5" customWidth="1"/>
    <col min="10245" max="10245" width="17.109375" style="5" customWidth="1"/>
    <col min="10246" max="10246" width="17.88671875" style="5" customWidth="1"/>
    <col min="10247" max="10247" width="27.88671875" style="5" customWidth="1"/>
    <col min="10248" max="10248" width="29.109375" style="5" customWidth="1"/>
    <col min="10249" max="10255" width="11.109375" style="5" customWidth="1"/>
    <col min="10256" max="10496" width="9.109375" style="5"/>
    <col min="10497" max="10497" width="5.88671875" style="5" customWidth="1"/>
    <col min="10498" max="10498" width="7.5546875" style="5" customWidth="1"/>
    <col min="10499" max="10499" width="5.44140625" style="5" customWidth="1"/>
    <col min="10500" max="10500" width="42.5546875" style="5" customWidth="1"/>
    <col min="10501" max="10501" width="17.109375" style="5" customWidth="1"/>
    <col min="10502" max="10502" width="17.88671875" style="5" customWidth="1"/>
    <col min="10503" max="10503" width="27.88671875" style="5" customWidth="1"/>
    <col min="10504" max="10504" width="29.109375" style="5" customWidth="1"/>
    <col min="10505" max="10511" width="11.109375" style="5" customWidth="1"/>
    <col min="10512" max="10752" width="9.109375" style="5"/>
    <col min="10753" max="10753" width="5.88671875" style="5" customWidth="1"/>
    <col min="10754" max="10754" width="7.5546875" style="5" customWidth="1"/>
    <col min="10755" max="10755" width="5.44140625" style="5" customWidth="1"/>
    <col min="10756" max="10756" width="42.5546875" style="5" customWidth="1"/>
    <col min="10757" max="10757" width="17.109375" style="5" customWidth="1"/>
    <col min="10758" max="10758" width="17.88671875" style="5" customWidth="1"/>
    <col min="10759" max="10759" width="27.88671875" style="5" customWidth="1"/>
    <col min="10760" max="10760" width="29.109375" style="5" customWidth="1"/>
    <col min="10761" max="10767" width="11.109375" style="5" customWidth="1"/>
    <col min="10768" max="11008" width="9.109375" style="5"/>
    <col min="11009" max="11009" width="5.88671875" style="5" customWidth="1"/>
    <col min="11010" max="11010" width="7.5546875" style="5" customWidth="1"/>
    <col min="11011" max="11011" width="5.44140625" style="5" customWidth="1"/>
    <col min="11012" max="11012" width="42.5546875" style="5" customWidth="1"/>
    <col min="11013" max="11013" width="17.109375" style="5" customWidth="1"/>
    <col min="11014" max="11014" width="17.88671875" style="5" customWidth="1"/>
    <col min="11015" max="11015" width="27.88671875" style="5" customWidth="1"/>
    <col min="11016" max="11016" width="29.109375" style="5" customWidth="1"/>
    <col min="11017" max="11023" width="11.109375" style="5" customWidth="1"/>
    <col min="11024" max="11264" width="9.109375" style="5"/>
    <col min="11265" max="11265" width="5.88671875" style="5" customWidth="1"/>
    <col min="11266" max="11266" width="7.5546875" style="5" customWidth="1"/>
    <col min="11267" max="11267" width="5.44140625" style="5" customWidth="1"/>
    <col min="11268" max="11268" width="42.5546875" style="5" customWidth="1"/>
    <col min="11269" max="11269" width="17.109375" style="5" customWidth="1"/>
    <col min="11270" max="11270" width="17.88671875" style="5" customWidth="1"/>
    <col min="11271" max="11271" width="27.88671875" style="5" customWidth="1"/>
    <col min="11272" max="11272" width="29.109375" style="5" customWidth="1"/>
    <col min="11273" max="11279" width="11.109375" style="5" customWidth="1"/>
    <col min="11280" max="11520" width="9.109375" style="5"/>
    <col min="11521" max="11521" width="5.88671875" style="5" customWidth="1"/>
    <col min="11522" max="11522" width="7.5546875" style="5" customWidth="1"/>
    <col min="11523" max="11523" width="5.44140625" style="5" customWidth="1"/>
    <col min="11524" max="11524" width="42.5546875" style="5" customWidth="1"/>
    <col min="11525" max="11525" width="17.109375" style="5" customWidth="1"/>
    <col min="11526" max="11526" width="17.88671875" style="5" customWidth="1"/>
    <col min="11527" max="11527" width="27.88671875" style="5" customWidth="1"/>
    <col min="11528" max="11528" width="29.109375" style="5" customWidth="1"/>
    <col min="11529" max="11535" width="11.109375" style="5" customWidth="1"/>
    <col min="11536" max="11776" width="9.109375" style="5"/>
    <col min="11777" max="11777" width="5.88671875" style="5" customWidth="1"/>
    <col min="11778" max="11778" width="7.5546875" style="5" customWidth="1"/>
    <col min="11779" max="11779" width="5.44140625" style="5" customWidth="1"/>
    <col min="11780" max="11780" width="42.5546875" style="5" customWidth="1"/>
    <col min="11781" max="11781" width="17.109375" style="5" customWidth="1"/>
    <col min="11782" max="11782" width="17.88671875" style="5" customWidth="1"/>
    <col min="11783" max="11783" width="27.88671875" style="5" customWidth="1"/>
    <col min="11784" max="11784" width="29.109375" style="5" customWidth="1"/>
    <col min="11785" max="11791" width="11.109375" style="5" customWidth="1"/>
    <col min="11792" max="12032" width="9.109375" style="5"/>
    <col min="12033" max="12033" width="5.88671875" style="5" customWidth="1"/>
    <col min="12034" max="12034" width="7.5546875" style="5" customWidth="1"/>
    <col min="12035" max="12035" width="5.44140625" style="5" customWidth="1"/>
    <col min="12036" max="12036" width="42.5546875" style="5" customWidth="1"/>
    <col min="12037" max="12037" width="17.109375" style="5" customWidth="1"/>
    <col min="12038" max="12038" width="17.88671875" style="5" customWidth="1"/>
    <col min="12039" max="12039" width="27.88671875" style="5" customWidth="1"/>
    <col min="12040" max="12040" width="29.109375" style="5" customWidth="1"/>
    <col min="12041" max="12047" width="11.109375" style="5" customWidth="1"/>
    <col min="12048" max="12288" width="9.109375" style="5"/>
    <col min="12289" max="12289" width="5.88671875" style="5" customWidth="1"/>
    <col min="12290" max="12290" width="7.5546875" style="5" customWidth="1"/>
    <col min="12291" max="12291" width="5.44140625" style="5" customWidth="1"/>
    <col min="12292" max="12292" width="42.5546875" style="5" customWidth="1"/>
    <col min="12293" max="12293" width="17.109375" style="5" customWidth="1"/>
    <col min="12294" max="12294" width="17.88671875" style="5" customWidth="1"/>
    <col min="12295" max="12295" width="27.88671875" style="5" customWidth="1"/>
    <col min="12296" max="12296" width="29.109375" style="5" customWidth="1"/>
    <col min="12297" max="12303" width="11.109375" style="5" customWidth="1"/>
    <col min="12304" max="12544" width="9.109375" style="5"/>
    <col min="12545" max="12545" width="5.88671875" style="5" customWidth="1"/>
    <col min="12546" max="12546" width="7.5546875" style="5" customWidth="1"/>
    <col min="12547" max="12547" width="5.44140625" style="5" customWidth="1"/>
    <col min="12548" max="12548" width="42.5546875" style="5" customWidth="1"/>
    <col min="12549" max="12549" width="17.109375" style="5" customWidth="1"/>
    <col min="12550" max="12550" width="17.88671875" style="5" customWidth="1"/>
    <col min="12551" max="12551" width="27.88671875" style="5" customWidth="1"/>
    <col min="12552" max="12552" width="29.109375" style="5" customWidth="1"/>
    <col min="12553" max="12559" width="11.109375" style="5" customWidth="1"/>
    <col min="12560" max="12800" width="9.109375" style="5"/>
    <col min="12801" max="12801" width="5.88671875" style="5" customWidth="1"/>
    <col min="12802" max="12802" width="7.5546875" style="5" customWidth="1"/>
    <col min="12803" max="12803" width="5.44140625" style="5" customWidth="1"/>
    <col min="12804" max="12804" width="42.5546875" style="5" customWidth="1"/>
    <col min="12805" max="12805" width="17.109375" style="5" customWidth="1"/>
    <col min="12806" max="12806" width="17.88671875" style="5" customWidth="1"/>
    <col min="12807" max="12807" width="27.88671875" style="5" customWidth="1"/>
    <col min="12808" max="12808" width="29.109375" style="5" customWidth="1"/>
    <col min="12809" max="12815" width="11.109375" style="5" customWidth="1"/>
    <col min="12816" max="13056" width="9.109375" style="5"/>
    <col min="13057" max="13057" width="5.88671875" style="5" customWidth="1"/>
    <col min="13058" max="13058" width="7.5546875" style="5" customWidth="1"/>
    <col min="13059" max="13059" width="5.44140625" style="5" customWidth="1"/>
    <col min="13060" max="13060" width="42.5546875" style="5" customWidth="1"/>
    <col min="13061" max="13061" width="17.109375" style="5" customWidth="1"/>
    <col min="13062" max="13062" width="17.88671875" style="5" customWidth="1"/>
    <col min="13063" max="13063" width="27.88671875" style="5" customWidth="1"/>
    <col min="13064" max="13064" width="29.109375" style="5" customWidth="1"/>
    <col min="13065" max="13071" width="11.109375" style="5" customWidth="1"/>
    <col min="13072" max="13312" width="9.109375" style="5"/>
    <col min="13313" max="13313" width="5.88671875" style="5" customWidth="1"/>
    <col min="13314" max="13314" width="7.5546875" style="5" customWidth="1"/>
    <col min="13315" max="13315" width="5.44140625" style="5" customWidth="1"/>
    <col min="13316" max="13316" width="42.5546875" style="5" customWidth="1"/>
    <col min="13317" max="13317" width="17.109375" style="5" customWidth="1"/>
    <col min="13318" max="13318" width="17.88671875" style="5" customWidth="1"/>
    <col min="13319" max="13319" width="27.88671875" style="5" customWidth="1"/>
    <col min="13320" max="13320" width="29.109375" style="5" customWidth="1"/>
    <col min="13321" max="13327" width="11.109375" style="5" customWidth="1"/>
    <col min="13328" max="13568" width="9.109375" style="5"/>
    <col min="13569" max="13569" width="5.88671875" style="5" customWidth="1"/>
    <col min="13570" max="13570" width="7.5546875" style="5" customWidth="1"/>
    <col min="13571" max="13571" width="5.44140625" style="5" customWidth="1"/>
    <col min="13572" max="13572" width="42.5546875" style="5" customWidth="1"/>
    <col min="13573" max="13573" width="17.109375" style="5" customWidth="1"/>
    <col min="13574" max="13574" width="17.88671875" style="5" customWidth="1"/>
    <col min="13575" max="13575" width="27.88671875" style="5" customWidth="1"/>
    <col min="13576" max="13576" width="29.109375" style="5" customWidth="1"/>
    <col min="13577" max="13583" width="11.109375" style="5" customWidth="1"/>
    <col min="13584" max="13824" width="9.109375" style="5"/>
    <col min="13825" max="13825" width="5.88671875" style="5" customWidth="1"/>
    <col min="13826" max="13826" width="7.5546875" style="5" customWidth="1"/>
    <col min="13827" max="13827" width="5.44140625" style="5" customWidth="1"/>
    <col min="13828" max="13828" width="42.5546875" style="5" customWidth="1"/>
    <col min="13829" max="13829" width="17.109375" style="5" customWidth="1"/>
    <col min="13830" max="13830" width="17.88671875" style="5" customWidth="1"/>
    <col min="13831" max="13831" width="27.88671875" style="5" customWidth="1"/>
    <col min="13832" max="13832" width="29.109375" style="5" customWidth="1"/>
    <col min="13833" max="13839" width="11.109375" style="5" customWidth="1"/>
    <col min="13840" max="14080" width="9.109375" style="5"/>
    <col min="14081" max="14081" width="5.88671875" style="5" customWidth="1"/>
    <col min="14082" max="14082" width="7.5546875" style="5" customWidth="1"/>
    <col min="14083" max="14083" width="5.44140625" style="5" customWidth="1"/>
    <col min="14084" max="14084" width="42.5546875" style="5" customWidth="1"/>
    <col min="14085" max="14085" width="17.109375" style="5" customWidth="1"/>
    <col min="14086" max="14086" width="17.88671875" style="5" customWidth="1"/>
    <col min="14087" max="14087" width="27.88671875" style="5" customWidth="1"/>
    <col min="14088" max="14088" width="29.109375" style="5" customWidth="1"/>
    <col min="14089" max="14095" width="11.109375" style="5" customWidth="1"/>
    <col min="14096" max="14336" width="9.109375" style="5"/>
    <col min="14337" max="14337" width="5.88671875" style="5" customWidth="1"/>
    <col min="14338" max="14338" width="7.5546875" style="5" customWidth="1"/>
    <col min="14339" max="14339" width="5.44140625" style="5" customWidth="1"/>
    <col min="14340" max="14340" width="42.5546875" style="5" customWidth="1"/>
    <col min="14341" max="14341" width="17.109375" style="5" customWidth="1"/>
    <col min="14342" max="14342" width="17.88671875" style="5" customWidth="1"/>
    <col min="14343" max="14343" width="27.88671875" style="5" customWidth="1"/>
    <col min="14344" max="14344" width="29.109375" style="5" customWidth="1"/>
    <col min="14345" max="14351" width="11.109375" style="5" customWidth="1"/>
    <col min="14352" max="14592" width="9.109375" style="5"/>
    <col min="14593" max="14593" width="5.88671875" style="5" customWidth="1"/>
    <col min="14594" max="14594" width="7.5546875" style="5" customWidth="1"/>
    <col min="14595" max="14595" width="5.44140625" style="5" customWidth="1"/>
    <col min="14596" max="14596" width="42.5546875" style="5" customWidth="1"/>
    <col min="14597" max="14597" width="17.109375" style="5" customWidth="1"/>
    <col min="14598" max="14598" width="17.88671875" style="5" customWidth="1"/>
    <col min="14599" max="14599" width="27.88671875" style="5" customWidth="1"/>
    <col min="14600" max="14600" width="29.109375" style="5" customWidth="1"/>
    <col min="14601" max="14607" width="11.109375" style="5" customWidth="1"/>
    <col min="14608" max="14848" width="9.109375" style="5"/>
    <col min="14849" max="14849" width="5.88671875" style="5" customWidth="1"/>
    <col min="14850" max="14850" width="7.5546875" style="5" customWidth="1"/>
    <col min="14851" max="14851" width="5.44140625" style="5" customWidth="1"/>
    <col min="14852" max="14852" width="42.5546875" style="5" customWidth="1"/>
    <col min="14853" max="14853" width="17.109375" style="5" customWidth="1"/>
    <col min="14854" max="14854" width="17.88671875" style="5" customWidth="1"/>
    <col min="14855" max="14855" width="27.88671875" style="5" customWidth="1"/>
    <col min="14856" max="14856" width="29.109375" style="5" customWidth="1"/>
    <col min="14857" max="14863" width="11.109375" style="5" customWidth="1"/>
    <col min="14864" max="15104" width="9.109375" style="5"/>
    <col min="15105" max="15105" width="5.88671875" style="5" customWidth="1"/>
    <col min="15106" max="15106" width="7.5546875" style="5" customWidth="1"/>
    <col min="15107" max="15107" width="5.44140625" style="5" customWidth="1"/>
    <col min="15108" max="15108" width="42.5546875" style="5" customWidth="1"/>
    <col min="15109" max="15109" width="17.109375" style="5" customWidth="1"/>
    <col min="15110" max="15110" width="17.88671875" style="5" customWidth="1"/>
    <col min="15111" max="15111" width="27.88671875" style="5" customWidth="1"/>
    <col min="15112" max="15112" width="29.109375" style="5" customWidth="1"/>
    <col min="15113" max="15119" width="11.109375" style="5" customWidth="1"/>
    <col min="15120" max="15360" width="9.109375" style="5"/>
    <col min="15361" max="15361" width="5.88671875" style="5" customWidth="1"/>
    <col min="15362" max="15362" width="7.5546875" style="5" customWidth="1"/>
    <col min="15363" max="15363" width="5.44140625" style="5" customWidth="1"/>
    <col min="15364" max="15364" width="42.5546875" style="5" customWidth="1"/>
    <col min="15365" max="15365" width="17.109375" style="5" customWidth="1"/>
    <col min="15366" max="15366" width="17.88671875" style="5" customWidth="1"/>
    <col min="15367" max="15367" width="27.88671875" style="5" customWidth="1"/>
    <col min="15368" max="15368" width="29.109375" style="5" customWidth="1"/>
    <col min="15369" max="15375" width="11.109375" style="5" customWidth="1"/>
    <col min="15376" max="15616" width="9.109375" style="5"/>
    <col min="15617" max="15617" width="5.88671875" style="5" customWidth="1"/>
    <col min="15618" max="15618" width="7.5546875" style="5" customWidth="1"/>
    <col min="15619" max="15619" width="5.44140625" style="5" customWidth="1"/>
    <col min="15620" max="15620" width="42.5546875" style="5" customWidth="1"/>
    <col min="15621" max="15621" width="17.109375" style="5" customWidth="1"/>
    <col min="15622" max="15622" width="17.88671875" style="5" customWidth="1"/>
    <col min="15623" max="15623" width="27.88671875" style="5" customWidth="1"/>
    <col min="15624" max="15624" width="29.109375" style="5" customWidth="1"/>
    <col min="15625" max="15631" width="11.109375" style="5" customWidth="1"/>
    <col min="15632" max="15872" width="9.109375" style="5"/>
    <col min="15873" max="15873" width="5.88671875" style="5" customWidth="1"/>
    <col min="15874" max="15874" width="7.5546875" style="5" customWidth="1"/>
    <col min="15875" max="15875" width="5.44140625" style="5" customWidth="1"/>
    <col min="15876" max="15876" width="42.5546875" style="5" customWidth="1"/>
    <col min="15877" max="15877" width="17.109375" style="5" customWidth="1"/>
    <col min="15878" max="15878" width="17.88671875" style="5" customWidth="1"/>
    <col min="15879" max="15879" width="27.88671875" style="5" customWidth="1"/>
    <col min="15880" max="15880" width="29.109375" style="5" customWidth="1"/>
    <col min="15881" max="15887" width="11.109375" style="5" customWidth="1"/>
    <col min="15888" max="16128" width="9.109375" style="5"/>
    <col min="16129" max="16129" width="5.88671875" style="5" customWidth="1"/>
    <col min="16130" max="16130" width="7.5546875" style="5" customWidth="1"/>
    <col min="16131" max="16131" width="5.44140625" style="5" customWidth="1"/>
    <col min="16132" max="16132" width="42.5546875" style="5" customWidth="1"/>
    <col min="16133" max="16133" width="17.109375" style="5" customWidth="1"/>
    <col min="16134" max="16134" width="17.88671875" style="5" customWidth="1"/>
    <col min="16135" max="16135" width="27.88671875" style="5" customWidth="1"/>
    <col min="16136" max="16136" width="29.109375" style="5" customWidth="1"/>
    <col min="16137" max="16143" width="11.109375" style="5" customWidth="1"/>
    <col min="16144" max="16384" width="9.109375" style="5"/>
  </cols>
  <sheetData>
    <row r="1" spans="2:11" x14ac:dyDescent="0.25">
      <c r="B1" s="3"/>
      <c r="C1" s="3"/>
      <c r="D1" s="3"/>
      <c r="E1" s="3"/>
      <c r="F1" s="3"/>
      <c r="G1" s="3"/>
      <c r="J1" s="4" t="s">
        <v>11</v>
      </c>
    </row>
    <row r="2" spans="2:11" x14ac:dyDescent="0.25">
      <c r="J2" s="6" t="s">
        <v>34</v>
      </c>
    </row>
    <row r="3" spans="2:11" x14ac:dyDescent="0.25">
      <c r="H3" s="7"/>
    </row>
    <row r="4" spans="2:11" ht="17.399999999999999" customHeight="1" x14ac:dyDescent="0.3">
      <c r="B4" s="74" t="s">
        <v>39</v>
      </c>
      <c r="C4" s="74"/>
      <c r="D4" s="74"/>
      <c r="E4" s="74"/>
      <c r="F4" s="74"/>
      <c r="G4" s="74"/>
      <c r="H4" s="74"/>
      <c r="I4" s="74"/>
      <c r="J4" s="74"/>
    </row>
    <row r="5" spans="2:11" ht="18" x14ac:dyDescent="0.35">
      <c r="G5" s="8"/>
      <c r="I5" s="9"/>
    </row>
    <row r="6" spans="2:11" x14ac:dyDescent="0.25">
      <c r="B6" s="10"/>
      <c r="C6" s="11"/>
      <c r="D6" s="1" t="s">
        <v>27</v>
      </c>
      <c r="E6" s="13"/>
      <c r="I6" s="64"/>
    </row>
    <row r="7" spans="2:11" x14ac:dyDescent="0.25">
      <c r="B7" s="78"/>
      <c r="C7" s="79"/>
      <c r="D7" s="1" t="s">
        <v>28</v>
      </c>
      <c r="E7" s="13"/>
    </row>
    <row r="9" spans="2:11" ht="16.2" x14ac:dyDescent="0.3">
      <c r="D9" s="14" t="s">
        <v>12</v>
      </c>
      <c r="E9" s="15">
        <v>849</v>
      </c>
      <c r="F9" s="12" t="s">
        <v>13</v>
      </c>
      <c r="H9" s="11"/>
    </row>
    <row r="10" spans="2:11" ht="16.2" x14ac:dyDescent="0.3">
      <c r="D10" s="16" t="s">
        <v>0</v>
      </c>
      <c r="E10" s="15">
        <v>79973</v>
      </c>
      <c r="F10" s="17" t="s">
        <v>13</v>
      </c>
      <c r="H10" s="8"/>
    </row>
    <row r="11" spans="2:11" ht="14.4" thickBot="1" x14ac:dyDescent="0.3">
      <c r="D11" s="69"/>
      <c r="E11" s="70"/>
      <c r="F11" s="71"/>
      <c r="H11" s="8"/>
    </row>
    <row r="12" spans="2:11" ht="14.4" thickBot="1" x14ac:dyDescent="0.3">
      <c r="D12" s="10"/>
      <c r="E12" s="76" t="s">
        <v>35</v>
      </c>
      <c r="F12" s="77"/>
      <c r="G12" s="76" t="s">
        <v>36</v>
      </c>
      <c r="H12" s="77"/>
    </row>
    <row r="13" spans="2:11" ht="16.2" x14ac:dyDescent="0.3">
      <c r="B13" s="45" t="s">
        <v>14</v>
      </c>
      <c r="C13" s="46"/>
      <c r="D13" s="46"/>
      <c r="E13" s="2" t="s">
        <v>15</v>
      </c>
      <c r="F13" s="18" t="s">
        <v>1</v>
      </c>
      <c r="G13" s="2" t="s">
        <v>15</v>
      </c>
      <c r="H13" s="18" t="s">
        <v>1</v>
      </c>
      <c r="I13" s="47" t="s">
        <v>16</v>
      </c>
      <c r="J13" s="18" t="s">
        <v>2</v>
      </c>
    </row>
    <row r="14" spans="2:11" s="21" customFormat="1" ht="27.6" x14ac:dyDescent="0.25">
      <c r="B14" s="55">
        <v>100</v>
      </c>
      <c r="C14" s="56" t="s">
        <v>17</v>
      </c>
      <c r="D14" s="62"/>
      <c r="E14" s="60">
        <v>0.31</v>
      </c>
      <c r="F14" s="58">
        <f>(E14*E9)/30*9</f>
        <v>78.956999999999994</v>
      </c>
      <c r="G14" s="60">
        <v>0.31</v>
      </c>
      <c r="H14" s="58">
        <f>G14*E9</f>
        <v>263.19</v>
      </c>
      <c r="I14" s="19" t="s">
        <v>29</v>
      </c>
      <c r="J14" s="87"/>
      <c r="K14" s="20"/>
    </row>
    <row r="15" spans="2:11" s="21" customFormat="1" x14ac:dyDescent="0.25">
      <c r="B15" s="55">
        <v>200</v>
      </c>
      <c r="C15" s="56" t="s">
        <v>3</v>
      </c>
      <c r="D15" s="62"/>
      <c r="E15" s="61" t="s">
        <v>31</v>
      </c>
      <c r="F15" s="59" t="s">
        <v>31</v>
      </c>
      <c r="G15" s="61" t="s">
        <v>31</v>
      </c>
      <c r="H15" s="59" t="s">
        <v>31</v>
      </c>
      <c r="I15" s="65" t="s">
        <v>30</v>
      </c>
      <c r="J15" s="88"/>
    </row>
    <row r="16" spans="2:11" s="21" customFormat="1" ht="27.6" x14ac:dyDescent="0.25">
      <c r="B16" s="55">
        <v>300</v>
      </c>
      <c r="C16" s="80" t="s">
        <v>18</v>
      </c>
      <c r="D16" s="81"/>
      <c r="E16" s="61">
        <v>0.35</v>
      </c>
      <c r="F16" s="59">
        <f>(E16*E9)/30*9</f>
        <v>89.144999999999996</v>
      </c>
      <c r="G16" s="61">
        <v>0.35</v>
      </c>
      <c r="H16" s="59">
        <f>G16*E9</f>
        <v>297.14999999999998</v>
      </c>
      <c r="I16" s="65" t="s">
        <v>4</v>
      </c>
      <c r="J16" s="48" t="s">
        <v>32</v>
      </c>
    </row>
    <row r="17" spans="2:18" s="21" customFormat="1" x14ac:dyDescent="0.25">
      <c r="B17" s="55">
        <v>400</v>
      </c>
      <c r="C17" s="62" t="s">
        <v>19</v>
      </c>
      <c r="D17" s="63"/>
      <c r="E17" s="61" t="s">
        <v>31</v>
      </c>
      <c r="F17" s="59" t="s">
        <v>31</v>
      </c>
      <c r="G17" s="61" t="s">
        <v>31</v>
      </c>
      <c r="H17" s="59" t="s">
        <v>31</v>
      </c>
      <c r="I17" s="65" t="s">
        <v>30</v>
      </c>
      <c r="J17" s="89"/>
      <c r="K17" s="22"/>
    </row>
    <row r="18" spans="2:18" s="21" customFormat="1" x14ac:dyDescent="0.25">
      <c r="B18" s="55">
        <v>500</v>
      </c>
      <c r="C18" s="62" t="s">
        <v>20</v>
      </c>
      <c r="D18" s="63"/>
      <c r="E18" s="61" t="s">
        <v>31</v>
      </c>
      <c r="F18" s="59" t="s">
        <v>31</v>
      </c>
      <c r="G18" s="61" t="s">
        <v>31</v>
      </c>
      <c r="H18" s="59" t="s">
        <v>31</v>
      </c>
      <c r="I18" s="65" t="s">
        <v>30</v>
      </c>
      <c r="J18" s="89"/>
    </row>
    <row r="19" spans="2:18" s="21" customFormat="1" x14ac:dyDescent="0.25">
      <c r="B19" s="55">
        <v>600</v>
      </c>
      <c r="C19" s="56" t="s">
        <v>5</v>
      </c>
      <c r="D19" s="62"/>
      <c r="E19" s="72"/>
      <c r="F19" s="73"/>
      <c r="G19" s="72"/>
      <c r="H19" s="73"/>
      <c r="I19" s="23"/>
      <c r="J19" s="89"/>
    </row>
    <row r="20" spans="2:18" s="21" customFormat="1" x14ac:dyDescent="0.25">
      <c r="B20" s="55"/>
      <c r="C20" s="57">
        <v>610</v>
      </c>
      <c r="D20" s="62" t="s">
        <v>6</v>
      </c>
      <c r="E20" s="66" t="s">
        <v>31</v>
      </c>
      <c r="F20" s="59" t="s">
        <v>31</v>
      </c>
      <c r="G20" s="66" t="s">
        <v>31</v>
      </c>
      <c r="H20" s="59" t="s">
        <v>31</v>
      </c>
      <c r="I20" s="84" t="s">
        <v>30</v>
      </c>
      <c r="J20" s="89"/>
    </row>
    <row r="21" spans="2:18" s="21" customFormat="1" ht="15" customHeight="1" x14ac:dyDescent="0.25">
      <c r="B21" s="55"/>
      <c r="C21" s="57">
        <v>620</v>
      </c>
      <c r="D21" s="62" t="s">
        <v>7</v>
      </c>
      <c r="E21" s="61" t="s">
        <v>31</v>
      </c>
      <c r="F21" s="59" t="s">
        <v>31</v>
      </c>
      <c r="G21" s="61" t="s">
        <v>31</v>
      </c>
      <c r="H21" s="59" t="s">
        <v>31</v>
      </c>
      <c r="I21" s="85"/>
      <c r="J21" s="89"/>
    </row>
    <row r="22" spans="2:18" s="21" customFormat="1" x14ac:dyDescent="0.25">
      <c r="B22" s="55"/>
      <c r="C22" s="57">
        <v>630</v>
      </c>
      <c r="D22" s="62" t="s">
        <v>8</v>
      </c>
      <c r="E22" s="61" t="s">
        <v>31</v>
      </c>
      <c r="F22" s="59" t="s">
        <v>31</v>
      </c>
      <c r="G22" s="61" t="s">
        <v>31</v>
      </c>
      <c r="H22" s="59" t="s">
        <v>31</v>
      </c>
      <c r="I22" s="86"/>
      <c r="J22" s="89"/>
      <c r="K22" s="24"/>
      <c r="L22" s="24"/>
      <c r="M22" s="25"/>
      <c r="N22" s="25"/>
      <c r="O22" s="25"/>
      <c r="P22" s="25"/>
      <c r="Q22" s="25"/>
      <c r="R22" s="25"/>
    </row>
    <row r="23" spans="2:18" s="21" customFormat="1" ht="15.6" customHeight="1" x14ac:dyDescent="0.25">
      <c r="B23" s="55">
        <v>700</v>
      </c>
      <c r="C23" s="80" t="s">
        <v>9</v>
      </c>
      <c r="D23" s="81"/>
      <c r="E23" s="61" t="s">
        <v>31</v>
      </c>
      <c r="F23" s="59" t="s">
        <v>31</v>
      </c>
      <c r="G23" s="61" t="s">
        <v>31</v>
      </c>
      <c r="H23" s="59" t="s">
        <v>31</v>
      </c>
      <c r="I23" s="65" t="s">
        <v>30</v>
      </c>
      <c r="J23" s="88"/>
      <c r="K23" s="26"/>
      <c r="M23" s="27"/>
      <c r="N23" s="27"/>
      <c r="P23" s="27"/>
      <c r="Q23" s="28"/>
      <c r="R23" s="29"/>
    </row>
    <row r="24" spans="2:18" ht="15" customHeight="1" thickBot="1" x14ac:dyDescent="0.3">
      <c r="B24" s="49"/>
      <c r="C24" s="50" t="s">
        <v>21</v>
      </c>
      <c r="D24" s="50"/>
      <c r="E24" s="51">
        <f>SUM(E14:E18)+SUM(E20:E23)</f>
        <v>0.65999999999999992</v>
      </c>
      <c r="F24" s="52">
        <f>SUM(F14:F23)</f>
        <v>168.10199999999998</v>
      </c>
      <c r="G24" s="51">
        <f>SUM(G14:G18)+SUM(G20:G23)</f>
        <v>0.65999999999999992</v>
      </c>
      <c r="H24" s="52">
        <f>SUM(H14:H23)</f>
        <v>560.33999999999992</v>
      </c>
      <c r="I24" s="53"/>
      <c r="J24" s="54"/>
      <c r="N24" s="30"/>
    </row>
    <row r="25" spans="2:18" ht="17.399999999999999" customHeight="1" x14ac:dyDescent="0.25">
      <c r="B25" s="31"/>
      <c r="C25" s="10"/>
      <c r="D25" s="10"/>
      <c r="E25" s="32"/>
      <c r="F25" s="33"/>
      <c r="G25" s="32"/>
      <c r="H25" s="33"/>
    </row>
    <row r="26" spans="2:18" ht="15.75" customHeight="1" x14ac:dyDescent="0.25">
      <c r="B26" s="82" t="s">
        <v>22</v>
      </c>
      <c r="C26" s="82"/>
      <c r="D26" s="83"/>
      <c r="E26" s="34">
        <f>E24</f>
        <v>0.65999999999999992</v>
      </c>
      <c r="F26" s="33">
        <f>F24</f>
        <v>168.10199999999998</v>
      </c>
      <c r="G26" s="34">
        <f>G24</f>
        <v>0.65999999999999992</v>
      </c>
      <c r="H26" s="33">
        <f>H24</f>
        <v>560.33999999999992</v>
      </c>
      <c r="I26" s="35"/>
    </row>
    <row r="27" spans="2:18" x14ac:dyDescent="0.25">
      <c r="B27" s="82" t="s">
        <v>26</v>
      </c>
      <c r="C27" s="82"/>
      <c r="D27" s="67">
        <v>0.24</v>
      </c>
      <c r="E27" s="36">
        <f>E26*D27</f>
        <v>0.15839999999999999</v>
      </c>
      <c r="F27" s="37">
        <f>F26*D27</f>
        <v>40.34447999999999</v>
      </c>
      <c r="G27" s="36">
        <f>G26*D27</f>
        <v>0.15839999999999999</v>
      </c>
      <c r="H27" s="37">
        <f>H26*D27</f>
        <v>134.48159999999999</v>
      </c>
      <c r="I27" s="38"/>
    </row>
    <row r="28" spans="2:18" ht="14.25" customHeight="1" x14ac:dyDescent="0.25">
      <c r="B28" s="10" t="s">
        <v>23</v>
      </c>
      <c r="C28" s="10"/>
      <c r="D28" s="10"/>
      <c r="E28" s="39"/>
      <c r="F28" s="40">
        <f>F27+F26</f>
        <v>208.44647999999995</v>
      </c>
      <c r="G28" s="39"/>
      <c r="H28" s="40">
        <f>H27+H26</f>
        <v>694.82159999999988</v>
      </c>
    </row>
    <row r="29" spans="2:18" ht="14.4" thickBot="1" x14ac:dyDescent="0.3">
      <c r="B29" s="10" t="s">
        <v>33</v>
      </c>
      <c r="C29" s="10"/>
      <c r="D29" s="10"/>
      <c r="E29" s="68" t="s">
        <v>38</v>
      </c>
      <c r="F29" s="41">
        <f>F28</f>
        <v>208.44647999999995</v>
      </c>
      <c r="G29" s="68" t="s">
        <v>37</v>
      </c>
      <c r="H29" s="41">
        <f>H28*18</f>
        <v>12506.788799999998</v>
      </c>
    </row>
    <row r="30" spans="2:18" x14ac:dyDescent="0.25">
      <c r="B30" s="10"/>
      <c r="C30" s="10"/>
      <c r="D30" s="10"/>
      <c r="E30" s="42"/>
      <c r="F30" s="43"/>
    </row>
    <row r="31" spans="2:18" ht="54" customHeight="1" x14ac:dyDescent="0.25">
      <c r="B31" s="75" t="s">
        <v>24</v>
      </c>
      <c r="C31" s="75"/>
      <c r="D31" s="75"/>
      <c r="E31" s="75"/>
      <c r="F31" s="75"/>
      <c r="G31" s="75"/>
      <c r="H31" s="75"/>
      <c r="I31" s="75"/>
      <c r="J31" s="75"/>
    </row>
    <row r="33" spans="2:5" x14ac:dyDescent="0.25">
      <c r="B33" s="10" t="s">
        <v>25</v>
      </c>
      <c r="C33" s="10"/>
      <c r="D33" s="10"/>
      <c r="E33" s="10" t="s">
        <v>27</v>
      </c>
    </row>
    <row r="35" spans="2:5" x14ac:dyDescent="0.25">
      <c r="B35" s="44" t="s">
        <v>10</v>
      </c>
      <c r="C35" s="44"/>
      <c r="D35" s="44"/>
      <c r="E35" s="44" t="s">
        <v>10</v>
      </c>
    </row>
  </sheetData>
  <mergeCells count="14">
    <mergeCell ref="G19:H19"/>
    <mergeCell ref="B4:J4"/>
    <mergeCell ref="B31:J31"/>
    <mergeCell ref="E12:F12"/>
    <mergeCell ref="G12:H12"/>
    <mergeCell ref="B7:C7"/>
    <mergeCell ref="C16:D16"/>
    <mergeCell ref="E19:F19"/>
    <mergeCell ref="B26:D26"/>
    <mergeCell ref="I20:I22"/>
    <mergeCell ref="C23:D23"/>
    <mergeCell ref="B27:C27"/>
    <mergeCell ref="J14:J15"/>
    <mergeCell ref="J17:J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5F25KTUSNP4X-205032580-170276</_dlc_DocId>
    <_dlc_DocIdUrl xmlns="d65e48b5-f38d-431e-9b4f-47403bf4583f">
      <Url>https://rkas.sharepoint.com/Kliendisuhted/_layouts/15/DocIdRedir.aspx?ID=5F25KTUSNP4X-205032580-170276</Url>
      <Description>5F25KTUSNP4X-205032580-170276</Description>
    </_dlc_DocIdUrl>
  </documentManagement>
</p:properties>
</file>

<file path=customXml/itemProps1.xml><?xml version="1.0" encoding="utf-8"?>
<ds:datastoreItem xmlns:ds="http://schemas.openxmlformats.org/officeDocument/2006/customXml" ds:itemID="{8BF89732-1C8C-4B65-AC56-55C6C7A9B74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EF27AF7-96C8-468D-BDEC-BF4FBC6A3E8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1A83B65-561B-4064-902D-7F25125357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06FDAA-D6A8-4CB4-957D-45DDC4994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9BBD20D-3BE7-444E-B5AE-0481F25A5315}">
  <ds:schemaRefs>
    <ds:schemaRef ds:uri="4295b89e-2911-42f0-a767-8ca596d6842f"/>
    <ds:schemaRef ds:uri="http://schemas.microsoft.com/office/2006/documentManagement/types"/>
    <ds:schemaRef ds:uri="http://purl.org/dc/dcmitype/"/>
    <ds:schemaRef ds:uri="http://www.w3.org/XML/1998/namespace"/>
    <ds:schemaRef ds:uri="d65e48b5-f38d-431e-9b4f-47403bf4583f"/>
    <ds:schemaRef ds:uri="a4634551-c501-4e5e-ac96-dde1e0c9b252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3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RKAS</dc:creator>
  <cp:keywords/>
  <dc:description/>
  <cp:lastModifiedBy>Kristel Marksalu</cp:lastModifiedBy>
  <cp:revision/>
  <dcterms:created xsi:type="dcterms:W3CDTF">2009-11-20T06:24:07Z</dcterms:created>
  <dcterms:modified xsi:type="dcterms:W3CDTF">2025-11-05T16:14:21Z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Normdokumendid</vt:lpwstr>
  </property>
  <property fmtid="{D5CDD505-2E9C-101B-9397-08002B2CF9AE}" pid="3" name="ContentType">
    <vt:lpwstr>Dokument</vt:lpwstr>
  </property>
  <property fmtid="{D5CDD505-2E9C-101B-9397-08002B2CF9AE}" pid="4" name="PROOV">
    <vt:lpwstr/>
  </property>
  <property fmtid="{D5CDD505-2E9C-101B-9397-08002B2CF9AE}" pid="5" name="PROOV2">
    <vt:lpwstr/>
  </property>
  <property fmtid="{D5CDD505-2E9C-101B-9397-08002B2CF9AE}" pid="6" name="ContentTypeId">
    <vt:lpwstr>0x01010040C1E66C1C12A5448E2DE15E59C4812C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MediaServiceImageTags">
    <vt:lpwstr/>
  </property>
  <property fmtid="{D5CDD505-2E9C-101B-9397-08002B2CF9AE}" pid="14" name="_dlc_DocIdItemGuid">
    <vt:lpwstr>42e07521-6ece-4622-95ef-d0c167bc8e8b</vt:lpwstr>
  </property>
</Properties>
</file>